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0"/>
  </bookViews>
  <sheets>
    <sheet name="Grand Est 2024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<sst xmlns="http://schemas.openxmlformats.org/spreadsheetml/2006/main" count="62" uniqueCount="61">
  <si>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Nom, Prénom</t>
  </si>
  <si>
    <t xml:space="preserve">Adresse </t>
  </si>
  <si>
    <t>Ville</t>
  </si>
  <si>
    <t>Code Postal</t>
  </si>
  <si>
    <t>CHEF DES ARBITRES</t>
  </si>
  <si>
    <t>ARBITRE DE CHAISE</t>
  </si>
  <si>
    <t>Ville :</t>
  </si>
  <si>
    <t>Code Postal :</t>
  </si>
  <si>
    <t>Téléphone :</t>
  </si>
  <si>
    <t>Adresse :</t>
  </si>
  <si>
    <t>Email :</t>
  </si>
  <si>
    <t>Qualification</t>
  </si>
  <si>
    <t>Le bénéficiaire recevra la somme de :</t>
  </si>
  <si>
    <t>Signature du bénéficiaire</t>
  </si>
  <si>
    <t>Intitulé de l'épreuve</t>
  </si>
  <si>
    <t>Date</t>
  </si>
  <si>
    <t>FORMATEUR</t>
  </si>
  <si>
    <t>JUGE ARBITRE TOURNOI</t>
  </si>
  <si>
    <t>JUGE ARBITRE EQUIPE</t>
  </si>
  <si>
    <t>Péage</t>
  </si>
  <si>
    <t>au</t>
  </si>
  <si>
    <t>Nombre de set</t>
  </si>
  <si>
    <t>total en €</t>
  </si>
  <si>
    <t>Signature du juge-arbitre</t>
  </si>
  <si>
    <t>Visa CRA</t>
  </si>
  <si>
    <t>SUPERVISEUR DE COURTS</t>
  </si>
  <si>
    <t>RETENUES</t>
  </si>
  <si>
    <t>Nombre de journées</t>
  </si>
  <si>
    <t>TOTAL Indemnités</t>
  </si>
  <si>
    <t>TOTAL Retenues</t>
  </si>
  <si>
    <t>TOTAL Frais</t>
  </si>
  <si>
    <t>TOTAL Arbitre</t>
  </si>
  <si>
    <t>Nb de journées</t>
  </si>
  <si>
    <t>INDEMNITES
JA - Chef des Arbitres - Superviseur de courts</t>
  </si>
  <si>
    <t>INDEMNITES - Arbitre</t>
  </si>
  <si>
    <t>TOTAL Déplacement</t>
  </si>
  <si>
    <t>SNCF - Taxi - Repas - Parking</t>
  </si>
  <si>
    <t>Nombre de 1/2 journées (*)</t>
  </si>
  <si>
    <t>(*) 1/2 journée = 8h30 / 14h ou 13h30 / 19h ou 18h à fin</t>
  </si>
  <si>
    <t>Nb de km</t>
  </si>
  <si>
    <t>Déplacement (conducteur)</t>
  </si>
  <si>
    <t>N° de licence</t>
  </si>
  <si>
    <r>
      <t>FRAIS</t>
    </r>
    <r>
      <rPr>
        <sz val="8"/>
        <color indexed="59"/>
        <rFont val="Arial"/>
        <family val="2"/>
      </rPr>
      <t xml:space="preserve"> (justificatifs à joindre obligatoirement)</t>
    </r>
  </si>
  <si>
    <r>
      <t>Pour toute 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demande, joindre obligatoirement un RIB</t>
    </r>
  </si>
  <si>
    <t>Cocher la case</t>
  </si>
  <si>
    <t>Pour toute rémunération au-delà de la franchise, la retenue suivante est appliquée</t>
  </si>
  <si>
    <t xml:space="preserve">Total Brut </t>
  </si>
  <si>
    <t>Si Chpt PROB</t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</si>
  <si>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(Nb journées x 45€)</t>
    </r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</si>
  <si>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(Nb 1/2 journées x 30€)</t>
    </r>
  </si>
  <si>
    <t>A3 : 11€ /set</t>
  </si>
  <si>
    <t>A2 : 9€ /set</t>
  </si>
  <si>
    <t>A1 : 7€ /set</t>
  </si>
  <si>
    <t>A2 : 55€ / jour</t>
  </si>
  <si>
    <t>A3 : 65€ / jour</t>
  </si>
  <si>
    <t>Individuel : 0,40€ / km</t>
  </si>
  <si>
    <t>Covoiturage : 0,55€ / km</t>
  </si>
  <si>
    <r>
      <t xml:space="preserve">A retourner par mail pour vérification, </t>
    </r>
    <r>
      <rPr>
        <b/>
        <u val="single"/>
        <sz val="11"/>
        <rFont val="Arial"/>
        <family val="2"/>
      </rPr>
      <t>sous format Excel uniquement</t>
    </r>
    <r>
      <rPr>
        <sz val="11"/>
        <rFont val="Arial"/>
        <family val="2"/>
      </rPr>
      <t>, en fonction de votre mission, soit:
Au Responsable du pôle arbitrage: Jean-Marc ROSIER (</t>
    </r>
    <r>
      <rPr>
        <sz val="11"/>
        <color indexed="30"/>
        <rFont val="Arial"/>
        <family val="2"/>
      </rPr>
      <t>jean-marc.rosier@fft.fr</t>
    </r>
    <r>
      <rPr>
        <sz val="11"/>
        <rFont val="Arial"/>
        <family val="2"/>
      </rPr>
      <t>)
Au Responsable du pôle juge-arbitrage d'équipe: Patrick DUCHATELLE (</t>
    </r>
    <r>
      <rPr>
        <sz val="11"/>
        <color indexed="30"/>
        <rFont val="Arial"/>
        <family val="2"/>
      </rPr>
      <t>patrick.duchatelle@wanadoo.fr</t>
    </r>
    <r>
      <rPr>
        <sz val="11"/>
        <rFont val="Arial"/>
        <family val="2"/>
      </rPr>
      <t>)
Au Responsable du pôle juge-arbitrage de tournoi: Claude PARTINICO (</t>
    </r>
    <r>
      <rPr>
        <sz val="11"/>
        <color indexed="30"/>
        <rFont val="Arial"/>
        <family val="2"/>
      </rPr>
      <t>claude-partinico@orange.fr</t>
    </r>
    <r>
      <rPr>
        <sz val="11"/>
        <rFont val="Arial"/>
        <family val="2"/>
      </rPr>
      <t xml:space="preserve">)
</t>
    </r>
    <r>
      <rPr>
        <sz val="10"/>
        <rFont val="Arial"/>
        <family val="2"/>
      </rPr>
      <t>Puis la note sera validée par le Président de la CRA: Dominique PIERRON (</t>
    </r>
    <r>
      <rPr>
        <sz val="10"/>
        <color indexed="30"/>
        <rFont val="Arial"/>
        <family val="2"/>
      </rPr>
      <t>dominique.pierron2@wanadoo.fr</t>
    </r>
    <r>
      <rPr>
        <sz val="10"/>
        <rFont val="Arial"/>
        <family val="2"/>
      </rPr>
      <t>)</t>
    </r>
  </si>
  <si>
    <t xml:space="preserve">Retenue (19%) </t>
  </si>
  <si>
    <r>
      <t xml:space="preserve">NOTE DE FRAIS / INDEMNITES 2024
</t>
    </r>
    <r>
      <rPr>
        <b/>
        <sz val="9"/>
        <color indexed="59"/>
        <rFont val="Arial"/>
        <family val="2"/>
      </rPr>
      <t>A utiliser à partir du 01/01/2024</t>
    </r>
  </si>
  <si>
    <t>Je déclare sur l'honneur que le montant total des indemnités perçues pour mon activité à compter du 01/01/2024 est inférieur au montant de la franchise prévue par la loi n° 2006-1294 du 23 octobre 2006 (14,5% du plafond de la sécurité sociale, soit 6 723,36€ en 2024), et que la somme perçue sur cette note de frais n'entrainera pas son dépassement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</si>
</sst>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C]dddd\ d\ mmmm\ yyyy"/>
    <numFmt numFmtId="168" formatCode="#,##0.0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_€"/>
    <numFmt numFmtId="173" formatCode="#,##0\ &quot;€&quot;"/>
    <numFmt numFmtId="174" formatCode="_-* #,##0.00\ [$€-40C]_-;\-* #,##0.00\ [$€-40C]_-;_-* &quot;-&quot;??\ [$€-40C]_-;_-@_-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9"/>
      <name val="Arial"/>
      <family val="2"/>
    </font>
    <font>
      <vertAlign val="superscript"/>
      <sz val="1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0"/>
      <color indexed="30"/>
      <name val="Arial"/>
      <family val="2"/>
    </font>
    <font>
      <b/>
      <u val="single"/>
      <sz val="11"/>
      <name val="Arial"/>
      <family val="2"/>
    </font>
    <font>
      <sz val="11"/>
      <color indexed="30"/>
      <name val="Arial"/>
      <family val="2"/>
    </font>
    <font>
      <b/>
      <sz val="9"/>
      <color indexed="5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10"/>
      <name val="Arial"/>
      <family val="2"/>
    </font>
    <font>
      <b/>
      <sz val="18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2" tint="-0.8999800086021423"/>
      <name val="Arial"/>
      <family val="2"/>
    </font>
    <font>
      <b/>
      <sz val="10"/>
      <color theme="2" tint="-0.8999800086021423"/>
      <name val="Arial"/>
      <family val="2"/>
    </font>
    <font>
      <sz val="10"/>
      <color rgb="FFFF0000"/>
      <name val="Arial"/>
      <family val="2"/>
    </font>
    <font>
      <b/>
      <sz val="18"/>
      <color theme="2" tint="-0.899980008602142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7" tint="-0.24993999302387238"/>
      </left>
      <right>
        <color indexed="63"/>
      </right>
      <top style="medium">
        <color theme="7" tint="-0.24993999302387238"/>
      </top>
      <bottom>
        <color indexed="63"/>
      </bottom>
    </border>
    <border>
      <left>
        <color indexed="63"/>
      </left>
      <right style="medium">
        <color theme="7" tint="-0.24993999302387238"/>
      </right>
      <top style="medium">
        <color theme="7" tint="-0.2499399930238723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theme="2" tint="-0.7499499917030334"/>
      </left>
      <right style="medium">
        <color theme="2" tint="-0.7499499917030334"/>
      </right>
      <top style="medium">
        <color theme="2" tint="-0.7499499917030334"/>
      </top>
      <bottom style="medium">
        <color theme="2" tint="-0.7499499917030334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7" tint="-0.24993999302387238"/>
      </left>
      <right>
        <color indexed="63"/>
      </right>
      <top style="medium">
        <color theme="7" tint="-0.24993999302387238"/>
      </top>
      <bottom style="medium">
        <color theme="7" tint="-0.24993999302387238"/>
      </bottom>
    </border>
    <border>
      <left>
        <color indexed="63"/>
      </left>
      <right>
        <color indexed="63"/>
      </right>
      <top style="medium">
        <color theme="7" tint="-0.24993999302387238"/>
      </top>
      <bottom style="medium">
        <color theme="7" tint="-0.24993999302387238"/>
      </bottom>
    </border>
    <border>
      <left>
        <color indexed="63"/>
      </left>
      <right style="medium">
        <color theme="7" tint="-0.24993999302387238"/>
      </right>
      <top style="medium">
        <color theme="7" tint="-0.24993999302387238"/>
      </top>
      <bottom style="medium">
        <color theme="7" tint="-0.24993999302387238"/>
      </bottom>
    </border>
    <border>
      <left>
        <color indexed="63"/>
      </left>
      <right>
        <color indexed="63"/>
      </right>
      <top style="medium">
        <color theme="7" tint="-0.24993999302387238"/>
      </top>
      <bottom>
        <color indexed="63"/>
      </bottom>
    </border>
    <border>
      <left style="medium">
        <color theme="7" tint="-0.2499399930238723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theme="2" tint="-0.7499499917030334"/>
      </left>
      <right>
        <color indexed="63"/>
      </right>
      <top style="medium">
        <color theme="2" tint="-0.7499499917030334"/>
      </top>
      <bottom style="medium">
        <color theme="2" tint="-0.7499499917030334"/>
      </bottom>
    </border>
    <border>
      <left>
        <color indexed="63"/>
      </left>
      <right>
        <color indexed="63"/>
      </right>
      <top style="medium">
        <color theme="2" tint="-0.7499499917030334"/>
      </top>
      <bottom style="medium">
        <color theme="2" tint="-0.7499499917030334"/>
      </bottom>
    </border>
    <border>
      <left>
        <color indexed="63"/>
      </left>
      <right style="medium">
        <color theme="2" tint="-0.7499499917030334"/>
      </right>
      <top style="medium">
        <color theme="2" tint="-0.7499499917030334"/>
      </top>
      <bottom style="medium">
        <color theme="2" tint="-0.7499499917030334"/>
      </bottom>
    </border>
    <border>
      <left>
        <color indexed="63"/>
      </left>
      <right style="medium">
        <color theme="7" tint="-0.24993999302387238"/>
      </right>
      <top>
        <color indexed="63"/>
      </top>
      <bottom>
        <color indexed="63"/>
      </bottom>
    </border>
    <border>
      <left style="medium">
        <color theme="7" tint="-0.2499399930238723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7" tint="-0.24993999302387238"/>
      </right>
      <top>
        <color indexed="63"/>
      </top>
      <bottom style="thin"/>
    </border>
    <border>
      <left style="medium">
        <color theme="7" tint="-0.24993999302387238"/>
      </left>
      <right>
        <color indexed="63"/>
      </right>
      <top>
        <color indexed="63"/>
      </top>
      <bottom style="medium">
        <color theme="7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  <border>
      <left>
        <color indexed="63"/>
      </left>
      <right style="medium">
        <color theme="7" tint="-0.24993999302387238"/>
      </right>
      <top>
        <color indexed="63"/>
      </top>
      <bottom style="medium">
        <color theme="7" tint="-0.24993999302387238"/>
      </bottom>
    </border>
    <border>
      <left style="thin"/>
      <right style="medium">
        <color theme="7" tint="-0.2499399930238723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36">
    <xf numFmtId="0" fontId="0" fillId="0" borderId="0" xfId="0" applyAlignment="1">
      <alignment/>
    </xf>
    <xf numFmtId="0" fontId="1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horizontal="center" vertical="center"/>
      <protection/>
    </xf>
    <xf numFmtId="173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66" fontId="0" fillId="0" borderId="17" xfId="0" applyNumberFormat="1" applyFont="1" applyFill="1" applyBorder="1" applyAlignment="1" applyProtection="1">
      <alignment horizontal="center" vertical="center"/>
      <protection/>
    </xf>
    <xf numFmtId="166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166" fontId="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72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66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2" fillId="5" borderId="25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166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166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66" fontId="1" fillId="0" borderId="26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/>
      <protection/>
    </xf>
    <xf numFmtId="3" fontId="1" fillId="0" borderId="27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166" fontId="1" fillId="0" borderId="21" xfId="0" applyNumberFormat="1" applyFont="1" applyFill="1" applyBorder="1" applyAlignment="1" applyProtection="1">
      <alignment horizontal="center" vertical="center"/>
      <protection locked="0"/>
    </xf>
    <xf numFmtId="166" fontId="1" fillId="0" borderId="10" xfId="0" applyNumberFormat="1" applyFont="1" applyFill="1" applyBorder="1" applyAlignment="1" applyProtection="1">
      <alignment horizontal="center" vertical="center"/>
      <protection locked="0"/>
    </xf>
    <xf numFmtId="166" fontId="0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left" vertical="center" wrapText="1"/>
      <protection/>
    </xf>
    <xf numFmtId="0" fontId="14" fillId="0" borderId="29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64" fillId="5" borderId="31" xfId="0" applyFont="1" applyFill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62" fillId="5" borderId="20" xfId="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right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10" xfId="53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62" fillId="5" borderId="22" xfId="0" applyFont="1" applyFill="1" applyBorder="1" applyAlignment="1" applyProtection="1">
      <alignment horizontal="center" vertical="center" wrapText="1"/>
      <protection/>
    </xf>
    <xf numFmtId="0" fontId="62" fillId="5" borderId="17" xfId="0" applyFont="1" applyFill="1" applyBorder="1" applyAlignment="1" applyProtection="1">
      <alignment horizontal="center" vertical="center"/>
      <protection/>
    </xf>
    <xf numFmtId="0" fontId="62" fillId="5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9" fillId="33" borderId="21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172" fontId="0" fillId="0" borderId="21" xfId="0" applyNumberFormat="1" applyFont="1" applyFill="1" applyBorder="1" applyAlignment="1" applyProtection="1">
      <alignment horizontal="center" vertical="center"/>
      <protection/>
    </xf>
    <xf numFmtId="172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66" fontId="16" fillId="0" borderId="46" xfId="0" applyNumberFormat="1" applyFont="1" applyBorder="1" applyAlignment="1" applyProtection="1">
      <alignment horizontal="center" vertical="center"/>
      <protection/>
    </xf>
    <xf numFmtId="166" fontId="16" fillId="0" borderId="47" xfId="0" applyNumberFormat="1" applyFont="1" applyBorder="1" applyAlignment="1" applyProtection="1">
      <alignment horizontal="center" vertical="center"/>
      <protection/>
    </xf>
    <xf numFmtId="166" fontId="16" fillId="0" borderId="48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14" fontId="18" fillId="0" borderId="46" xfId="0" applyNumberFormat="1" applyFont="1" applyBorder="1" applyAlignment="1" applyProtection="1">
      <alignment horizontal="center" vertical="center"/>
      <protection locked="0"/>
    </xf>
    <xf numFmtId="14" fontId="18" fillId="0" borderId="48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2" fillId="5" borderId="12" xfId="0" applyFont="1" applyFill="1" applyBorder="1" applyAlignment="1" applyProtection="1">
      <alignment horizontal="center" vertical="center"/>
      <protection/>
    </xf>
    <xf numFmtId="0" fontId="62" fillId="5" borderId="2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Fill="1" applyBorder="1" applyAlignment="1" applyProtection="1">
      <alignment horizontal="center" vertical="center" textRotation="90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66" fontId="0" fillId="0" borderId="11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right" vertical="center"/>
      <protection/>
    </xf>
    <xf numFmtId="166" fontId="0" fillId="0" borderId="20" xfId="0" applyNumberFormat="1" applyFont="1" applyBorder="1" applyAlignment="1" applyProtection="1">
      <alignment horizontal="center" vertical="center"/>
      <protection/>
    </xf>
    <xf numFmtId="166" fontId="0" fillId="0" borderId="12" xfId="0" applyNumberFormat="1" applyFont="1" applyBorder="1" applyAlignment="1" applyProtection="1">
      <alignment vertical="center"/>
      <protection/>
    </xf>
    <xf numFmtId="166" fontId="0" fillId="0" borderId="25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 quotePrefix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14" fontId="18" fillId="0" borderId="20" xfId="0" applyNumberFormat="1" applyFont="1" applyFill="1" applyBorder="1" applyAlignment="1" applyProtection="1">
      <alignment horizontal="center" vertical="center"/>
      <protection locked="0"/>
    </xf>
    <xf numFmtId="14" fontId="18" fillId="0" borderId="12" xfId="0" applyNumberFormat="1" applyFont="1" applyFill="1" applyBorder="1" applyAlignment="1" applyProtection="1">
      <alignment horizontal="center" vertical="center"/>
      <protection locked="0"/>
    </xf>
    <xf numFmtId="14" fontId="18" fillId="0" borderId="25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Monétaire 2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8C460.B3EFEE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76200</xdr:rowOff>
    </xdr:from>
    <xdr:to>
      <xdr:col>3</xdr:col>
      <xdr:colOff>819150</xdr:colOff>
      <xdr:row>1</xdr:row>
      <xdr:rowOff>495300</xdr:rowOff>
    </xdr:to>
    <xdr:pic>
      <xdr:nvPicPr>
        <xdr:cNvPr id="1" name="Image 1" descr="FFT_LOGO_LIGUE_GRAND-EST_FD_BL_Q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152400"/>
          <a:ext cx="981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</xdr:row>
      <xdr:rowOff>57150</xdr:rowOff>
    </xdr:from>
    <xdr:to>
      <xdr:col>12</xdr:col>
      <xdr:colOff>152400</xdr:colOff>
      <xdr:row>1</xdr:row>
      <xdr:rowOff>476250</xdr:rowOff>
    </xdr:to>
    <xdr:pic>
      <xdr:nvPicPr>
        <xdr:cNvPr id="2" name="Image 1" descr="FFT_LOGO_LIGUE_GRAND-EST_FD_BL_Q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00700" y="133350"/>
          <a:ext cx="1019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6"/>
  <sheetViews>
    <sheetView tabSelected="1" zoomScaleSheetLayoutView="100" workbookViewId="0" topLeftCell="A1">
      <selection activeCell="O2" sqref="O2"/>
    </sheetView>
  </sheetViews>
  <sheetFormatPr defaultColWidth="11.421875" defaultRowHeight="12.75"/>
  <cols>
    <col min="1" max="1" width="0.85546875" style="9" customWidth="1"/>
    <col min="2" max="2" width="0.85546875" style="10" customWidth="1"/>
    <col min="3" max="3" width="3.140625" style="10" customWidth="1"/>
    <col min="4" max="4" width="18.421875" style="10" customWidth="1"/>
    <col min="5" max="5" width="12.140625" style="10" customWidth="1"/>
    <col min="6" max="6" width="14.7109375" style="10" customWidth="1"/>
    <col min="7" max="7" width="4.00390625" style="10" customWidth="1"/>
    <col min="8" max="8" width="1.28515625" style="10" customWidth="1"/>
    <col min="9" max="9" width="3.28125" style="10" customWidth="1"/>
    <col min="10" max="10" width="11.421875" style="10" customWidth="1"/>
    <col min="11" max="11" width="13.7109375" style="10" customWidth="1"/>
    <col min="12" max="12" width="13.140625" style="10" customWidth="1"/>
    <col min="13" max="13" width="3.00390625" style="10" customWidth="1"/>
    <col min="14" max="14" width="1.28515625" style="10" customWidth="1"/>
    <col min="15" max="15" width="11.421875" style="10" customWidth="1"/>
    <col min="16" max="16384" width="11.421875" style="9" customWidth="1"/>
  </cols>
  <sheetData>
    <row r="1" ht="6" customHeight="1" thickBot="1"/>
    <row r="2" spans="1:15" s="10" customFormat="1" ht="42" customHeight="1" thickBot="1">
      <c r="A2" s="11"/>
      <c r="B2" s="81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12"/>
    </row>
    <row r="3" spans="1:14" s="10" customFormat="1" ht="6" customHeight="1" thickBot="1">
      <c r="A3" s="9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s="10" customFormat="1" ht="6" customHeight="1">
      <c r="A4" s="13"/>
      <c r="B4" s="228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229"/>
    </row>
    <row r="5" spans="1:16" s="10" customFormat="1" ht="39.75" customHeight="1">
      <c r="A5" s="13"/>
      <c r="B5" s="95"/>
      <c r="C5" s="216" t="s">
        <v>14</v>
      </c>
      <c r="D5" s="216"/>
      <c r="E5" s="230"/>
      <c r="F5" s="231"/>
      <c r="G5" s="231"/>
      <c r="H5" s="231"/>
      <c r="I5" s="231"/>
      <c r="J5" s="231"/>
      <c r="K5" s="231"/>
      <c r="L5" s="231"/>
      <c r="M5" s="232"/>
      <c r="N5" s="174"/>
      <c r="O5"/>
      <c r="P5"/>
    </row>
    <row r="6" spans="1:14" s="10" customFormat="1" ht="6" customHeight="1">
      <c r="A6" s="13"/>
      <c r="B6" s="9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174"/>
    </row>
    <row r="7" spans="1:14" s="10" customFormat="1" ht="18" customHeight="1">
      <c r="A7" s="13"/>
      <c r="B7" s="95"/>
      <c r="C7" s="216" t="s">
        <v>15</v>
      </c>
      <c r="D7" s="216"/>
      <c r="E7" s="233"/>
      <c r="F7" s="234"/>
      <c r="G7" s="234"/>
      <c r="H7" s="234"/>
      <c r="I7" s="235"/>
      <c r="J7" s="15" t="s">
        <v>20</v>
      </c>
      <c r="K7" s="233"/>
      <c r="L7" s="234"/>
      <c r="M7" s="235"/>
      <c r="N7" s="174"/>
    </row>
    <row r="8" spans="1:14" s="10" customFormat="1" ht="6" customHeight="1">
      <c r="A8" s="13"/>
      <c r="B8" s="95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174"/>
    </row>
    <row r="9" spans="1:14" s="10" customFormat="1" ht="12.75" customHeight="1">
      <c r="A9" s="13"/>
      <c r="B9" s="95"/>
      <c r="C9" s="216" t="s">
        <v>9</v>
      </c>
      <c r="D9" s="216"/>
      <c r="E9" s="220"/>
      <c r="F9" s="221"/>
      <c r="G9" s="221"/>
      <c r="H9" s="221"/>
      <c r="I9" s="221"/>
      <c r="J9" s="221"/>
      <c r="K9" s="221"/>
      <c r="L9" s="221"/>
      <c r="M9" s="222"/>
      <c r="N9" s="174"/>
    </row>
    <row r="10" spans="1:14" s="10" customFormat="1" ht="12.75" customHeight="1">
      <c r="A10" s="13"/>
      <c r="B10" s="95"/>
      <c r="C10" s="216"/>
      <c r="D10" s="223"/>
      <c r="E10" s="224"/>
      <c r="F10" s="225"/>
      <c r="G10" s="225"/>
      <c r="H10" s="225"/>
      <c r="I10" s="225"/>
      <c r="J10" s="225"/>
      <c r="K10" s="225"/>
      <c r="L10" s="225"/>
      <c r="M10" s="226"/>
      <c r="N10" s="174"/>
    </row>
    <row r="11" spans="1:14" s="10" customFormat="1" ht="6" customHeight="1">
      <c r="A11" s="13"/>
      <c r="B11" s="9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174"/>
    </row>
    <row r="12" spans="1:14" s="10" customFormat="1" ht="12.75" customHeight="1">
      <c r="A12" s="13"/>
      <c r="B12" s="95"/>
      <c r="C12" s="216" t="s">
        <v>7</v>
      </c>
      <c r="D12" s="216"/>
      <c r="E12" s="217"/>
      <c r="F12" s="218"/>
      <c r="G12" s="216" t="s">
        <v>6</v>
      </c>
      <c r="H12" s="216"/>
      <c r="I12" s="216"/>
      <c r="J12" s="217"/>
      <c r="K12" s="219"/>
      <c r="L12" s="219"/>
      <c r="M12" s="218"/>
      <c r="N12" s="174"/>
    </row>
    <row r="13" spans="1:14" s="10" customFormat="1" ht="6" customHeight="1" thickBot="1">
      <c r="A13" s="13"/>
      <c r="B13" s="160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2"/>
    </row>
    <row r="14" spans="1:16" s="10" customFormat="1" ht="6" customHeight="1" thickBo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P14" s="17"/>
    </row>
    <row r="15" spans="1:14" s="10" customFormat="1" ht="6" customHeight="1">
      <c r="A15" s="13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</row>
    <row r="16" spans="1:14" s="10" customFormat="1" ht="15.75" customHeight="1">
      <c r="A16" s="13"/>
      <c r="B16" s="212"/>
      <c r="C16" s="215" t="s">
        <v>17</v>
      </c>
      <c r="D16" s="215"/>
      <c r="E16" s="5"/>
      <c r="F16" s="215" t="s">
        <v>5</v>
      </c>
      <c r="G16" s="215"/>
      <c r="H16" s="1"/>
      <c r="I16" s="5"/>
      <c r="J16" s="215" t="s">
        <v>16</v>
      </c>
      <c r="K16" s="215"/>
      <c r="L16" s="2"/>
      <c r="M16" s="2"/>
      <c r="N16" s="148"/>
    </row>
    <row r="17" spans="1:14" s="10" customFormat="1" ht="15.75" customHeight="1">
      <c r="A17" s="13"/>
      <c r="B17" s="212"/>
      <c r="C17" s="215" t="s">
        <v>18</v>
      </c>
      <c r="D17" s="215"/>
      <c r="E17" s="5"/>
      <c r="F17" s="215" t="s">
        <v>4</v>
      </c>
      <c r="G17" s="215"/>
      <c r="H17" s="1"/>
      <c r="I17" s="5"/>
      <c r="J17" s="215" t="s">
        <v>25</v>
      </c>
      <c r="K17" s="215"/>
      <c r="L17" s="6"/>
      <c r="M17" s="2"/>
      <c r="N17" s="148"/>
    </row>
    <row r="18" spans="1:14" ht="6" customHeight="1">
      <c r="A18" s="13"/>
      <c r="B18" s="212"/>
      <c r="C18" s="18"/>
      <c r="D18" s="18"/>
      <c r="E18" s="18"/>
      <c r="F18" s="18"/>
      <c r="G18" s="18"/>
      <c r="H18" s="18"/>
      <c r="I18" s="18"/>
      <c r="J18" s="19"/>
      <c r="K18" s="19"/>
      <c r="L18" s="19"/>
      <c r="M18" s="19"/>
      <c r="N18" s="148"/>
    </row>
    <row r="19" spans="1:15" s="21" customFormat="1" ht="18" customHeight="1">
      <c r="A19" s="20"/>
      <c r="B19" s="212"/>
      <c r="C19" s="147" t="s">
        <v>0</v>
      </c>
      <c r="D19" s="190"/>
      <c r="E19" s="201"/>
      <c r="F19" s="202"/>
      <c r="G19" s="202"/>
      <c r="H19" s="202"/>
      <c r="I19" s="202"/>
      <c r="J19" s="202"/>
      <c r="K19" s="202"/>
      <c r="L19" s="202"/>
      <c r="M19" s="203"/>
      <c r="N19" s="148"/>
      <c r="O19" s="10"/>
    </row>
    <row r="20" spans="1:15" s="21" customFormat="1" ht="6" customHeight="1">
      <c r="A20" s="20"/>
      <c r="B20" s="212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8"/>
      <c r="O20" s="10"/>
    </row>
    <row r="21" spans="1:15" s="21" customFormat="1" ht="12.75" customHeight="1">
      <c r="A21" s="20"/>
      <c r="B21" s="212"/>
      <c r="C21" s="147" t="s">
        <v>1</v>
      </c>
      <c r="D21" s="190"/>
      <c r="E21" s="204"/>
      <c r="F21" s="205"/>
      <c r="G21" s="205"/>
      <c r="H21" s="205"/>
      <c r="I21" s="205"/>
      <c r="J21" s="205"/>
      <c r="K21" s="205"/>
      <c r="L21" s="205"/>
      <c r="M21" s="206"/>
      <c r="N21" s="148"/>
      <c r="O21" s="10"/>
    </row>
    <row r="22" spans="1:15" s="21" customFormat="1" ht="12.75" customHeight="1">
      <c r="A22" s="20"/>
      <c r="B22" s="212"/>
      <c r="C22" s="207"/>
      <c r="D22" s="208"/>
      <c r="E22" s="209"/>
      <c r="F22" s="210"/>
      <c r="G22" s="210"/>
      <c r="H22" s="210"/>
      <c r="I22" s="210"/>
      <c r="J22" s="210"/>
      <c r="K22" s="210"/>
      <c r="L22" s="210"/>
      <c r="M22" s="211"/>
      <c r="N22" s="148"/>
      <c r="O22" s="10"/>
    </row>
    <row r="23" spans="1:15" s="21" customFormat="1" ht="6" customHeight="1">
      <c r="A23" s="20"/>
      <c r="B23" s="212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0"/>
    </row>
    <row r="24" spans="1:15" s="21" customFormat="1" ht="12.75" customHeight="1">
      <c r="A24" s="20"/>
      <c r="B24" s="212"/>
      <c r="C24" s="147" t="s">
        <v>3</v>
      </c>
      <c r="D24" s="190"/>
      <c r="E24" s="191"/>
      <c r="F24" s="192"/>
      <c r="G24" s="193" t="s">
        <v>2</v>
      </c>
      <c r="H24" s="147"/>
      <c r="I24" s="190"/>
      <c r="J24" s="194"/>
      <c r="K24" s="195"/>
      <c r="L24" s="195"/>
      <c r="M24" s="196"/>
      <c r="N24" s="148"/>
      <c r="O24" s="10"/>
    </row>
    <row r="25" spans="1:15" s="21" customFormat="1" ht="6" customHeight="1">
      <c r="A25" s="20"/>
      <c r="B25" s="212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8"/>
      <c r="O25" s="10"/>
    </row>
    <row r="26" spans="1:15" s="21" customFormat="1" ht="12.75" customHeight="1">
      <c r="A26" s="20"/>
      <c r="B26" s="212"/>
      <c r="C26" s="147" t="s">
        <v>8</v>
      </c>
      <c r="D26" s="190"/>
      <c r="E26" s="191"/>
      <c r="F26" s="192"/>
      <c r="G26" s="193" t="s">
        <v>10</v>
      </c>
      <c r="H26" s="147"/>
      <c r="I26" s="147"/>
      <c r="J26" s="198"/>
      <c r="K26" s="199"/>
      <c r="L26" s="199"/>
      <c r="M26" s="200"/>
      <c r="N26" s="148"/>
      <c r="O26" s="10"/>
    </row>
    <row r="27" spans="1:15" s="21" customFormat="1" ht="6" customHeight="1">
      <c r="A27" s="20"/>
      <c r="B27" s="212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  <c r="O27" s="10"/>
    </row>
    <row r="28" spans="1:15" s="21" customFormat="1" ht="12.75" customHeight="1">
      <c r="A28" s="20"/>
      <c r="B28" s="212"/>
      <c r="C28" s="147" t="s">
        <v>41</v>
      </c>
      <c r="D28" s="190"/>
      <c r="E28" s="191"/>
      <c r="F28" s="192"/>
      <c r="G28" s="193"/>
      <c r="H28" s="147"/>
      <c r="I28" s="147" t="s">
        <v>11</v>
      </c>
      <c r="J28" s="190"/>
      <c r="K28" s="194"/>
      <c r="L28" s="195"/>
      <c r="M28" s="196"/>
      <c r="N28" s="148"/>
      <c r="O28" s="10"/>
    </row>
    <row r="29" spans="1:15" s="21" customFormat="1" ht="6" customHeight="1" thickBot="1">
      <c r="A29" s="20"/>
      <c r="B29" s="213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214"/>
      <c r="O29" s="10"/>
    </row>
    <row r="30" spans="1:14" ht="6" customHeight="1" thickBo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14" ht="6" customHeight="1">
      <c r="A31" s="13"/>
      <c r="B31" s="22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23"/>
    </row>
    <row r="32" spans="1:15" s="21" customFormat="1" ht="7.5" customHeight="1">
      <c r="A32" s="20"/>
      <c r="B32" s="95"/>
      <c r="C32" s="170"/>
      <c r="D32" s="171"/>
      <c r="E32" s="171"/>
      <c r="F32" s="171"/>
      <c r="G32" s="25"/>
      <c r="H32" s="26"/>
      <c r="I32" s="170"/>
      <c r="J32" s="171"/>
      <c r="K32" s="171"/>
      <c r="L32" s="171"/>
      <c r="M32" s="172"/>
      <c r="N32" s="173"/>
      <c r="O32" s="10"/>
    </row>
    <row r="33" spans="1:15" s="21" customFormat="1" ht="18.75" customHeight="1">
      <c r="A33" s="20"/>
      <c r="B33" s="95"/>
      <c r="C33" s="27"/>
      <c r="D33" s="125" t="s">
        <v>33</v>
      </c>
      <c r="E33" s="126"/>
      <c r="F33" s="127"/>
      <c r="G33" s="16"/>
      <c r="H33" s="26"/>
      <c r="I33" s="27"/>
      <c r="J33" s="86" t="s">
        <v>34</v>
      </c>
      <c r="K33" s="165"/>
      <c r="L33" s="166"/>
      <c r="M33" s="16"/>
      <c r="N33" s="173"/>
      <c r="O33" s="10"/>
    </row>
    <row r="34" spans="1:15" s="21" customFormat="1" ht="12" customHeight="1">
      <c r="A34" s="20"/>
      <c r="B34" s="95"/>
      <c r="C34" s="27"/>
      <c r="D34" s="128"/>
      <c r="E34" s="129"/>
      <c r="F34" s="130"/>
      <c r="G34" s="16"/>
      <c r="H34" s="26"/>
      <c r="I34" s="27"/>
      <c r="J34" s="28"/>
      <c r="K34" s="29" t="s">
        <v>21</v>
      </c>
      <c r="L34" s="29" t="s">
        <v>22</v>
      </c>
      <c r="M34" s="16"/>
      <c r="N34" s="173"/>
      <c r="O34" s="10"/>
    </row>
    <row r="35" spans="1:15" s="21" customFormat="1" ht="15.75" customHeight="1">
      <c r="A35" s="20"/>
      <c r="B35" s="95"/>
      <c r="C35" s="27"/>
      <c r="D35" s="167" t="s">
        <v>27</v>
      </c>
      <c r="E35" s="168"/>
      <c r="F35" s="71"/>
      <c r="G35" s="16"/>
      <c r="H35" s="26"/>
      <c r="I35" s="27"/>
      <c r="J35" s="30" t="s">
        <v>52</v>
      </c>
      <c r="K35" s="73"/>
      <c r="L35" s="3">
        <f>K35*7</f>
        <v>0</v>
      </c>
      <c r="M35" s="16"/>
      <c r="N35" s="173"/>
      <c r="O35" s="10"/>
    </row>
    <row r="36" spans="1:15" s="21" customFormat="1" ht="15.75" customHeight="1">
      <c r="A36" s="20"/>
      <c r="B36" s="95"/>
      <c r="C36" s="27"/>
      <c r="D36" s="117" t="s">
        <v>48</v>
      </c>
      <c r="E36" s="118"/>
      <c r="F36" s="3">
        <f>F35*45</f>
        <v>0</v>
      </c>
      <c r="G36" s="16"/>
      <c r="H36" s="26"/>
      <c r="I36" s="27"/>
      <c r="J36" s="30" t="s">
        <v>51</v>
      </c>
      <c r="K36" s="73"/>
      <c r="L36" s="3">
        <f>K36*9</f>
        <v>0</v>
      </c>
      <c r="M36" s="16"/>
      <c r="N36" s="173"/>
      <c r="O36" s="10"/>
    </row>
    <row r="37" spans="1:15" s="21" customFormat="1" ht="15.75" customHeight="1">
      <c r="A37" s="20"/>
      <c r="B37" s="95"/>
      <c r="C37" s="27"/>
      <c r="D37" s="167" t="s">
        <v>37</v>
      </c>
      <c r="E37" s="168"/>
      <c r="F37" s="72"/>
      <c r="G37" s="16"/>
      <c r="H37" s="26"/>
      <c r="I37" s="27"/>
      <c r="J37" s="30" t="s">
        <v>50</v>
      </c>
      <c r="K37" s="73"/>
      <c r="L37" s="3">
        <f>K37*11</f>
        <v>0</v>
      </c>
      <c r="M37" s="16"/>
      <c r="N37" s="173"/>
      <c r="O37" s="10"/>
    </row>
    <row r="38" spans="1:15" s="21" customFormat="1" ht="15.75" customHeight="1">
      <c r="A38" s="20"/>
      <c r="B38" s="95"/>
      <c r="C38" s="27"/>
      <c r="D38" s="117" t="s">
        <v>49</v>
      </c>
      <c r="E38" s="118"/>
      <c r="F38" s="3">
        <f>F37*30</f>
        <v>0</v>
      </c>
      <c r="G38" s="16"/>
      <c r="H38" s="26"/>
      <c r="I38" s="27"/>
      <c r="J38" s="31" t="s">
        <v>47</v>
      </c>
      <c r="K38" s="32" t="s">
        <v>32</v>
      </c>
      <c r="L38" s="33"/>
      <c r="M38" s="16"/>
      <c r="N38" s="173"/>
      <c r="O38" s="10"/>
    </row>
    <row r="39" spans="1:15" s="21" customFormat="1" ht="7.5" customHeight="1">
      <c r="A39" s="20"/>
      <c r="B39" s="95"/>
      <c r="C39" s="27"/>
      <c r="D39" s="34"/>
      <c r="E39" s="35"/>
      <c r="F39" s="36"/>
      <c r="G39" s="16"/>
      <c r="H39" s="26"/>
      <c r="I39" s="27"/>
      <c r="J39" s="131" t="s">
        <v>53</v>
      </c>
      <c r="K39" s="133"/>
      <c r="L39" s="135">
        <f>K39*55</f>
        <v>0</v>
      </c>
      <c r="M39" s="16"/>
      <c r="N39" s="173"/>
      <c r="O39" s="10"/>
    </row>
    <row r="40" spans="1:15" s="21" customFormat="1" ht="7.5" customHeight="1">
      <c r="A40" s="20"/>
      <c r="B40" s="95"/>
      <c r="C40" s="27"/>
      <c r="D40" s="34"/>
      <c r="E40" s="35"/>
      <c r="F40" s="37"/>
      <c r="G40" s="16"/>
      <c r="H40" s="26"/>
      <c r="I40" s="27"/>
      <c r="J40" s="132"/>
      <c r="K40" s="134"/>
      <c r="L40" s="136"/>
      <c r="M40" s="16"/>
      <c r="N40" s="173"/>
      <c r="O40" s="10"/>
    </row>
    <row r="41" spans="1:15" s="21" customFormat="1" ht="15.75" customHeight="1">
      <c r="A41" s="20"/>
      <c r="B41" s="95"/>
      <c r="C41" s="27"/>
      <c r="D41" s="92" t="s">
        <v>28</v>
      </c>
      <c r="E41" s="169"/>
      <c r="F41" s="39">
        <f>SUM(F36+F38)</f>
        <v>0</v>
      </c>
      <c r="G41" s="16"/>
      <c r="H41" s="26"/>
      <c r="I41" s="27"/>
      <c r="J41" s="40" t="s">
        <v>54</v>
      </c>
      <c r="K41" s="73"/>
      <c r="L41" s="41">
        <f>K41*65</f>
        <v>0</v>
      </c>
      <c r="M41" s="16"/>
      <c r="N41" s="173"/>
      <c r="O41" s="10"/>
    </row>
    <row r="42" spans="1:15" s="21" customFormat="1" ht="7.5" customHeight="1">
      <c r="A42" s="20"/>
      <c r="B42" s="95"/>
      <c r="C42" s="27"/>
      <c r="D42" s="38"/>
      <c r="E42" s="34"/>
      <c r="F42" s="42"/>
      <c r="G42" s="16"/>
      <c r="H42" s="26"/>
      <c r="I42" s="27"/>
      <c r="J42" s="43"/>
      <c r="K42" s="24"/>
      <c r="L42" s="44"/>
      <c r="M42" s="16"/>
      <c r="N42" s="173"/>
      <c r="O42" s="10"/>
    </row>
    <row r="43" spans="1:15" s="21" customFormat="1" ht="15.75" customHeight="1">
      <c r="A43" s="20"/>
      <c r="B43" s="95"/>
      <c r="C43" s="27"/>
      <c r="D43" s="84" t="s">
        <v>38</v>
      </c>
      <c r="E43" s="85"/>
      <c r="F43" s="85"/>
      <c r="G43" s="16"/>
      <c r="H43" s="26"/>
      <c r="I43" s="27"/>
      <c r="J43" s="92" t="s">
        <v>31</v>
      </c>
      <c r="K43" s="92"/>
      <c r="L43" s="45">
        <f>SUM(L35,L36,L37,L39:L41)</f>
        <v>0</v>
      </c>
      <c r="M43" s="16"/>
      <c r="N43" s="173"/>
      <c r="O43" s="10"/>
    </row>
    <row r="44" spans="1:15" s="21" customFormat="1" ht="7.5" customHeight="1">
      <c r="A44" s="20"/>
      <c r="B44" s="95"/>
      <c r="C44" s="46"/>
      <c r="D44" s="47"/>
      <c r="E44" s="48"/>
      <c r="F44" s="37"/>
      <c r="G44" s="49"/>
      <c r="H44" s="26"/>
      <c r="I44" s="46"/>
      <c r="J44" s="50"/>
      <c r="K44" s="50"/>
      <c r="L44" s="51"/>
      <c r="M44" s="49"/>
      <c r="N44" s="173"/>
      <c r="O44" s="10"/>
    </row>
    <row r="45" spans="1:15" s="21" customFormat="1" ht="5.25" customHeight="1">
      <c r="A45" s="20"/>
      <c r="B45" s="95"/>
      <c r="C45" s="44"/>
      <c r="D45" s="119"/>
      <c r="E45" s="119"/>
      <c r="F45" s="119"/>
      <c r="G45" s="44"/>
      <c r="H45" s="14"/>
      <c r="I45" s="44"/>
      <c r="J45" s="44"/>
      <c r="K45" s="44"/>
      <c r="L45" s="28"/>
      <c r="M45" s="44"/>
      <c r="N45" s="174"/>
      <c r="O45" s="10"/>
    </row>
    <row r="46" spans="1:15" s="21" customFormat="1" ht="6.75" customHeight="1">
      <c r="A46" s="20"/>
      <c r="B46" s="95"/>
      <c r="C46" s="27"/>
      <c r="D46" s="120"/>
      <c r="E46" s="120"/>
      <c r="F46" s="52"/>
      <c r="G46" s="14"/>
      <c r="H46" s="24"/>
      <c r="I46" s="14"/>
      <c r="J46" s="14"/>
      <c r="K46" s="14"/>
      <c r="L46" s="53"/>
      <c r="M46" s="16"/>
      <c r="N46" s="173"/>
      <c r="O46" s="10"/>
    </row>
    <row r="47" spans="1:15" s="21" customFormat="1" ht="15" customHeight="1">
      <c r="A47" s="20"/>
      <c r="B47" s="95"/>
      <c r="C47" s="27"/>
      <c r="D47" s="86" t="s">
        <v>40</v>
      </c>
      <c r="E47" s="87"/>
      <c r="F47" s="54" t="s">
        <v>39</v>
      </c>
      <c r="G47" s="14"/>
      <c r="H47" s="14"/>
      <c r="I47" s="14"/>
      <c r="J47" s="86" t="s">
        <v>42</v>
      </c>
      <c r="K47" s="165"/>
      <c r="L47" s="166"/>
      <c r="M47" s="16"/>
      <c r="N47" s="173"/>
      <c r="O47" s="10"/>
    </row>
    <row r="48" spans="1:15" s="21" customFormat="1" ht="15.75" customHeight="1">
      <c r="A48" s="20"/>
      <c r="B48" s="95"/>
      <c r="C48" s="27"/>
      <c r="D48" s="137" t="s">
        <v>55</v>
      </c>
      <c r="E48" s="138"/>
      <c r="F48" s="74"/>
      <c r="G48" s="14"/>
      <c r="H48" s="14"/>
      <c r="I48" s="14"/>
      <c r="J48" s="88" t="s">
        <v>36</v>
      </c>
      <c r="K48" s="89"/>
      <c r="L48" s="75"/>
      <c r="M48" s="16"/>
      <c r="N48" s="173"/>
      <c r="O48" s="10"/>
    </row>
    <row r="49" spans="1:15" s="21" customFormat="1" ht="15.75" customHeight="1">
      <c r="A49" s="20"/>
      <c r="B49" s="95"/>
      <c r="C49" s="27"/>
      <c r="D49" s="137" t="s">
        <v>56</v>
      </c>
      <c r="E49" s="138"/>
      <c r="F49" s="71"/>
      <c r="G49" s="14"/>
      <c r="H49" s="14"/>
      <c r="I49" s="14"/>
      <c r="J49" s="90" t="s">
        <v>19</v>
      </c>
      <c r="K49" s="91"/>
      <c r="L49" s="76"/>
      <c r="M49" s="16"/>
      <c r="N49" s="173"/>
      <c r="O49" s="10"/>
    </row>
    <row r="50" spans="1:15" s="21" customFormat="1" ht="7.5" customHeight="1">
      <c r="A50" s="20"/>
      <c r="B50" s="95"/>
      <c r="C50" s="27"/>
      <c r="D50" s="38"/>
      <c r="E50" s="34"/>
      <c r="F50" s="42"/>
      <c r="G50" s="14"/>
      <c r="H50" s="14"/>
      <c r="I50" s="14"/>
      <c r="J50" s="14"/>
      <c r="K50" s="14"/>
      <c r="L50" s="53"/>
      <c r="M50" s="16"/>
      <c r="N50" s="173"/>
      <c r="O50" s="10"/>
    </row>
    <row r="51" spans="1:15" s="21" customFormat="1" ht="15.75" customHeight="1">
      <c r="A51" s="20"/>
      <c r="B51" s="95"/>
      <c r="C51" s="27"/>
      <c r="D51" s="92" t="s">
        <v>35</v>
      </c>
      <c r="E51" s="92"/>
      <c r="F51" s="39">
        <f>SUM((F48*0.4)+(F49*0.55))</f>
        <v>0</v>
      </c>
      <c r="G51" s="14"/>
      <c r="H51" s="14"/>
      <c r="I51" s="14"/>
      <c r="J51" s="92" t="s">
        <v>30</v>
      </c>
      <c r="K51" s="92"/>
      <c r="L51" s="39">
        <f>SUM(L48+L49)</f>
        <v>0</v>
      </c>
      <c r="M51" s="16"/>
      <c r="N51" s="173"/>
      <c r="O51" s="10"/>
    </row>
    <row r="52" spans="1:15" s="21" customFormat="1" ht="9" customHeight="1">
      <c r="A52" s="20"/>
      <c r="B52" s="95"/>
      <c r="C52" s="46"/>
      <c r="D52" s="47"/>
      <c r="E52" s="48"/>
      <c r="F52" s="37"/>
      <c r="G52" s="50"/>
      <c r="H52" s="50"/>
      <c r="I52" s="50"/>
      <c r="J52" s="50"/>
      <c r="K52" s="50"/>
      <c r="L52" s="51"/>
      <c r="M52" s="49"/>
      <c r="N52" s="173"/>
      <c r="O52" s="10"/>
    </row>
    <row r="53" spans="1:15" s="21" customFormat="1" ht="6" customHeight="1">
      <c r="A53" s="20"/>
      <c r="B53" s="95"/>
      <c r="C53" s="44"/>
      <c r="D53" s="55"/>
      <c r="E53" s="56"/>
      <c r="F53" s="57"/>
      <c r="G53" s="44"/>
      <c r="H53" s="44"/>
      <c r="I53" s="44"/>
      <c r="J53" s="44"/>
      <c r="K53" s="44"/>
      <c r="L53" s="28"/>
      <c r="M53" s="44"/>
      <c r="N53" s="174"/>
      <c r="O53" s="10"/>
    </row>
    <row r="54" spans="1:15" s="21" customFormat="1" ht="9" customHeight="1">
      <c r="A54" s="20"/>
      <c r="B54" s="95"/>
      <c r="C54" s="27"/>
      <c r="D54" s="38"/>
      <c r="E54" s="34"/>
      <c r="F54" s="42"/>
      <c r="G54" s="14"/>
      <c r="H54" s="14"/>
      <c r="I54" s="14"/>
      <c r="J54" s="14"/>
      <c r="K54" s="14"/>
      <c r="L54" s="53"/>
      <c r="M54" s="16"/>
      <c r="N54" s="173"/>
      <c r="O54" s="10"/>
    </row>
    <row r="55" spans="1:15" s="21" customFormat="1" ht="15.75" customHeight="1">
      <c r="A55" s="20"/>
      <c r="B55" s="95"/>
      <c r="C55" s="58" t="s">
        <v>44</v>
      </c>
      <c r="D55" s="38"/>
      <c r="E55" s="34"/>
      <c r="F55" s="86" t="s">
        <v>26</v>
      </c>
      <c r="G55" s="165"/>
      <c r="H55" s="165"/>
      <c r="I55" s="175"/>
      <c r="J55" s="87"/>
      <c r="K55" s="14"/>
      <c r="L55" s="53"/>
      <c r="M55" s="16"/>
      <c r="N55" s="173"/>
      <c r="O55" s="10"/>
    </row>
    <row r="56" spans="1:15" s="21" customFormat="1" ht="5.25" customHeight="1">
      <c r="A56" s="20"/>
      <c r="B56" s="95"/>
      <c r="C56" s="27"/>
      <c r="D56" s="38"/>
      <c r="E56" s="34"/>
      <c r="F56" s="42"/>
      <c r="G56" s="14"/>
      <c r="H56" s="14"/>
      <c r="I56" s="14"/>
      <c r="J56" s="14"/>
      <c r="K56" s="14"/>
      <c r="L56" s="53"/>
      <c r="M56" s="16"/>
      <c r="N56" s="173"/>
      <c r="O56" s="10"/>
    </row>
    <row r="57" spans="1:16" s="21" customFormat="1" ht="37.5" customHeight="1">
      <c r="A57" s="20"/>
      <c r="B57" s="95"/>
      <c r="C57" s="7"/>
      <c r="D57" s="180" t="s">
        <v>60</v>
      </c>
      <c r="E57" s="180"/>
      <c r="F57" s="180"/>
      <c r="G57" s="181"/>
      <c r="H57" s="181"/>
      <c r="I57" s="181"/>
      <c r="J57" s="181"/>
      <c r="K57" s="181"/>
      <c r="L57" s="181"/>
      <c r="M57" s="182"/>
      <c r="N57" s="173"/>
      <c r="O57" s="10"/>
      <c r="P57" s="59"/>
    </row>
    <row r="58" spans="1:15" s="21" customFormat="1" ht="5.25" customHeight="1">
      <c r="A58" s="20"/>
      <c r="B58" s="95"/>
      <c r="C58" s="60"/>
      <c r="D58" s="61"/>
      <c r="E58" s="62"/>
      <c r="F58" s="63"/>
      <c r="G58" s="64"/>
      <c r="H58" s="64"/>
      <c r="I58" s="64"/>
      <c r="J58" s="64"/>
      <c r="K58" s="64"/>
      <c r="L58" s="12"/>
      <c r="M58" s="65"/>
      <c r="N58" s="173"/>
      <c r="O58" s="10"/>
    </row>
    <row r="59" spans="1:15" s="21" customFormat="1" ht="15.75" customHeight="1" thickBot="1">
      <c r="A59" s="20"/>
      <c r="B59" s="95"/>
      <c r="C59" s="4"/>
      <c r="D59" s="183" t="s">
        <v>45</v>
      </c>
      <c r="E59" s="183"/>
      <c r="F59" s="184"/>
      <c r="G59" s="184"/>
      <c r="H59" s="184"/>
      <c r="I59" s="184"/>
      <c r="J59" s="184"/>
      <c r="K59" s="64"/>
      <c r="L59" s="66" t="s">
        <v>29</v>
      </c>
      <c r="M59" s="65"/>
      <c r="N59" s="173"/>
      <c r="O59" s="10"/>
    </row>
    <row r="60" spans="1:15" s="21" customFormat="1" ht="15.75" customHeight="1" thickBot="1">
      <c r="A60" s="20"/>
      <c r="B60" s="95"/>
      <c r="C60" s="8"/>
      <c r="D60" s="62" t="s">
        <v>46</v>
      </c>
      <c r="E60" s="77"/>
      <c r="F60" s="185" t="s">
        <v>58</v>
      </c>
      <c r="G60" s="186"/>
      <c r="H60" s="187">
        <f>E60*0.19</f>
        <v>0</v>
      </c>
      <c r="I60" s="188"/>
      <c r="J60" s="189"/>
      <c r="K60" s="61"/>
      <c r="L60" s="67">
        <f>H60</f>
        <v>0</v>
      </c>
      <c r="M60" s="65"/>
      <c r="N60" s="173"/>
      <c r="O60" s="10"/>
    </row>
    <row r="61" spans="1:15" s="21" customFormat="1" ht="3.75" customHeight="1">
      <c r="A61" s="20"/>
      <c r="B61" s="95"/>
      <c r="C61" s="27"/>
      <c r="D61" s="164"/>
      <c r="E61" s="164"/>
      <c r="F61" s="164"/>
      <c r="G61" s="14"/>
      <c r="H61" s="14"/>
      <c r="I61" s="14"/>
      <c r="J61" s="14"/>
      <c r="K61" s="14"/>
      <c r="L61" s="53"/>
      <c r="M61" s="16"/>
      <c r="N61" s="173"/>
      <c r="O61" s="10"/>
    </row>
    <row r="62" spans="1:14" ht="5.25" customHeight="1">
      <c r="A62" s="68"/>
      <c r="B62" s="95"/>
      <c r="C62" s="176"/>
      <c r="D62" s="177"/>
      <c r="E62" s="177"/>
      <c r="F62" s="177"/>
      <c r="G62" s="50"/>
      <c r="H62" s="50"/>
      <c r="I62" s="178"/>
      <c r="J62" s="178"/>
      <c r="K62" s="178"/>
      <c r="L62" s="178"/>
      <c r="M62" s="179"/>
      <c r="N62" s="173"/>
    </row>
    <row r="63" spans="1:14" ht="6" customHeight="1" thickBot="1">
      <c r="A63" s="13"/>
      <c r="B63" s="160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2"/>
    </row>
    <row r="64" spans="1:14" s="10" customFormat="1" ht="6" customHeight="1" thickBot="1">
      <c r="A64" s="9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</row>
    <row r="65" spans="1:14" s="10" customFormat="1" ht="4.5" customHeight="1" thickBot="1">
      <c r="A65" s="9"/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1"/>
    </row>
    <row r="66" spans="1:14" s="10" customFormat="1" ht="19.5" customHeight="1" thickBot="1">
      <c r="A66" s="9"/>
      <c r="B66" s="142" t="s">
        <v>12</v>
      </c>
      <c r="C66" s="143"/>
      <c r="D66" s="143"/>
      <c r="E66" s="143"/>
      <c r="F66" s="143"/>
      <c r="G66" s="143"/>
      <c r="H66" s="143"/>
      <c r="I66" s="143"/>
      <c r="J66" s="144">
        <f>SUM(F41,L43,F51,L51)-L60</f>
        <v>0</v>
      </c>
      <c r="K66" s="145"/>
      <c r="L66" s="146"/>
      <c r="M66" s="147"/>
      <c r="N66" s="148"/>
    </row>
    <row r="67" spans="1:14" s="10" customFormat="1" ht="6" customHeight="1" thickBot="1">
      <c r="A67" s="9"/>
      <c r="B67" s="149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1"/>
    </row>
    <row r="68" spans="1:14" s="10" customFormat="1" ht="9.75" customHeight="1" hidden="1" thickBot="1">
      <c r="A68" s="9"/>
      <c r="B68" s="149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1"/>
    </row>
    <row r="69" spans="1:14" s="10" customFormat="1" ht="7.5" customHeight="1" hidden="1" thickBot="1">
      <c r="A69" s="9"/>
      <c r="B69" s="149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1"/>
    </row>
    <row r="70" spans="1:14" s="10" customFormat="1" ht="19.5" customHeight="1" thickBot="1">
      <c r="A70" s="9"/>
      <c r="B70" s="152" t="s">
        <v>43</v>
      </c>
      <c r="C70" s="153"/>
      <c r="D70" s="153"/>
      <c r="E70" s="153"/>
      <c r="F70" s="153"/>
      <c r="G70" s="153"/>
      <c r="H70" s="153"/>
      <c r="I70" s="153"/>
      <c r="J70" s="69" t="s">
        <v>15</v>
      </c>
      <c r="K70" s="156"/>
      <c r="L70" s="157"/>
      <c r="M70" s="147"/>
      <c r="N70" s="148"/>
    </row>
    <row r="71" spans="1:14" s="10" customFormat="1" ht="5.25" customHeight="1">
      <c r="A71" s="9"/>
      <c r="B71" s="154"/>
      <c r="C71" s="155"/>
      <c r="D71" s="155"/>
      <c r="E71" s="155"/>
      <c r="F71" s="155"/>
      <c r="G71" s="155"/>
      <c r="H71" s="155"/>
      <c r="I71" s="155"/>
      <c r="J71" s="158"/>
      <c r="K71" s="158"/>
      <c r="L71" s="158"/>
      <c r="M71" s="158"/>
      <c r="N71" s="159"/>
    </row>
    <row r="72" spans="1:14" s="10" customFormat="1" ht="12.75">
      <c r="A72" s="70"/>
      <c r="B72" s="109" t="s">
        <v>23</v>
      </c>
      <c r="C72" s="110"/>
      <c r="D72" s="110"/>
      <c r="E72" s="110"/>
      <c r="F72" s="121" t="s">
        <v>24</v>
      </c>
      <c r="G72" s="121"/>
      <c r="H72" s="121"/>
      <c r="I72" s="121"/>
      <c r="J72" s="96" t="s">
        <v>13</v>
      </c>
      <c r="K72" s="96"/>
      <c r="L72" s="96"/>
      <c r="M72" s="97"/>
      <c r="N72" s="98"/>
    </row>
    <row r="73" spans="1:14" s="10" customFormat="1" ht="12.75">
      <c r="A73" s="70"/>
      <c r="B73" s="111"/>
      <c r="C73" s="112"/>
      <c r="D73" s="112"/>
      <c r="E73" s="112"/>
      <c r="F73" s="122"/>
      <c r="G73" s="123"/>
      <c r="H73" s="123"/>
      <c r="I73" s="123"/>
      <c r="J73" s="99"/>
      <c r="K73" s="100"/>
      <c r="L73" s="100"/>
      <c r="M73" s="101"/>
      <c r="N73" s="102"/>
    </row>
    <row r="74" spans="1:14" s="10" customFormat="1" ht="19.5" customHeight="1">
      <c r="A74" s="70"/>
      <c r="B74" s="113"/>
      <c r="C74" s="114"/>
      <c r="D74" s="114"/>
      <c r="E74" s="114"/>
      <c r="F74" s="123"/>
      <c r="G74" s="123"/>
      <c r="H74" s="123"/>
      <c r="I74" s="123"/>
      <c r="J74" s="103"/>
      <c r="K74" s="103"/>
      <c r="L74" s="103"/>
      <c r="M74" s="104"/>
      <c r="N74" s="105"/>
    </row>
    <row r="75" spans="1:14" s="10" customFormat="1" ht="6.75" customHeight="1" thickBot="1">
      <c r="A75" s="70"/>
      <c r="B75" s="115"/>
      <c r="C75" s="116"/>
      <c r="D75" s="116"/>
      <c r="E75" s="116"/>
      <c r="F75" s="124"/>
      <c r="G75" s="124"/>
      <c r="H75" s="124"/>
      <c r="I75" s="124"/>
      <c r="J75" s="106"/>
      <c r="K75" s="106"/>
      <c r="L75" s="106"/>
      <c r="M75" s="107"/>
      <c r="N75" s="108"/>
    </row>
    <row r="76" spans="2:14" ht="77.25" customHeight="1" thickBot="1">
      <c r="B76" s="78" t="s">
        <v>57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80"/>
    </row>
  </sheetData>
  <sheetProtection password="C268" sheet="1"/>
  <mergeCells count="112">
    <mergeCell ref="B3:N3"/>
    <mergeCell ref="B4:B13"/>
    <mergeCell ref="C4:M4"/>
    <mergeCell ref="N4:N13"/>
    <mergeCell ref="C5:D5"/>
    <mergeCell ref="E5:M5"/>
    <mergeCell ref="C6:M6"/>
    <mergeCell ref="C7:D7"/>
    <mergeCell ref="E7:I7"/>
    <mergeCell ref="K7:M7"/>
    <mergeCell ref="C8:M8"/>
    <mergeCell ref="C9:D9"/>
    <mergeCell ref="E9:M9"/>
    <mergeCell ref="C10:D10"/>
    <mergeCell ref="E10:M10"/>
    <mergeCell ref="C11:M11"/>
    <mergeCell ref="C12:D12"/>
    <mergeCell ref="E12:F12"/>
    <mergeCell ref="G12:I12"/>
    <mergeCell ref="J12:M12"/>
    <mergeCell ref="C13:M13"/>
    <mergeCell ref="A14:N14"/>
    <mergeCell ref="B15:B29"/>
    <mergeCell ref="C15:M15"/>
    <mergeCell ref="N15:N29"/>
    <mergeCell ref="C16:D16"/>
    <mergeCell ref="F16:G16"/>
    <mergeCell ref="J16:K16"/>
    <mergeCell ref="C17:D17"/>
    <mergeCell ref="F17:G17"/>
    <mergeCell ref="J17:K17"/>
    <mergeCell ref="C19:D19"/>
    <mergeCell ref="E19:M19"/>
    <mergeCell ref="C20:M20"/>
    <mergeCell ref="C21:D21"/>
    <mergeCell ref="E21:M21"/>
    <mergeCell ref="C22:D22"/>
    <mergeCell ref="E22:M22"/>
    <mergeCell ref="C23:M23"/>
    <mergeCell ref="C24:D24"/>
    <mergeCell ref="E24:F24"/>
    <mergeCell ref="G24:I24"/>
    <mergeCell ref="J24:M24"/>
    <mergeCell ref="C25:D25"/>
    <mergeCell ref="E25:M25"/>
    <mergeCell ref="C26:D26"/>
    <mergeCell ref="E26:F26"/>
    <mergeCell ref="G26:I26"/>
    <mergeCell ref="J26:M26"/>
    <mergeCell ref="C27:D27"/>
    <mergeCell ref="E27:M27"/>
    <mergeCell ref="C28:D28"/>
    <mergeCell ref="E28:F28"/>
    <mergeCell ref="G28:H28"/>
    <mergeCell ref="I28:J28"/>
    <mergeCell ref="K28:M28"/>
    <mergeCell ref="C29:M29"/>
    <mergeCell ref="I32:M32"/>
    <mergeCell ref="N32:N62"/>
    <mergeCell ref="F55:J55"/>
    <mergeCell ref="C62:F62"/>
    <mergeCell ref="I62:M62"/>
    <mergeCell ref="D57:M57"/>
    <mergeCell ref="D59:J59"/>
    <mergeCell ref="F60:G60"/>
    <mergeCell ref="H60:J60"/>
    <mergeCell ref="C32:F32"/>
    <mergeCell ref="B63:N63"/>
    <mergeCell ref="B64:N64"/>
    <mergeCell ref="D61:F61"/>
    <mergeCell ref="J33:L33"/>
    <mergeCell ref="D35:E35"/>
    <mergeCell ref="D37:E37"/>
    <mergeCell ref="D41:E41"/>
    <mergeCell ref="J47:L47"/>
    <mergeCell ref="J66:L66"/>
    <mergeCell ref="M66:N66"/>
    <mergeCell ref="B67:N69"/>
    <mergeCell ref="B70:I71"/>
    <mergeCell ref="K70:L70"/>
    <mergeCell ref="M70:N70"/>
    <mergeCell ref="J71:N71"/>
    <mergeCell ref="F73:I75"/>
    <mergeCell ref="D33:F34"/>
    <mergeCell ref="J39:J40"/>
    <mergeCell ref="K39:K40"/>
    <mergeCell ref="L39:L40"/>
    <mergeCell ref="D48:E48"/>
    <mergeCell ref="D49:E49"/>
    <mergeCell ref="D51:E51"/>
    <mergeCell ref="B65:N65"/>
    <mergeCell ref="B66:I66"/>
    <mergeCell ref="J72:N72"/>
    <mergeCell ref="J73:N75"/>
    <mergeCell ref="B72:E72"/>
    <mergeCell ref="B73:E75"/>
    <mergeCell ref="D36:E36"/>
    <mergeCell ref="D38:E38"/>
    <mergeCell ref="D45:F45"/>
    <mergeCell ref="D46:E46"/>
    <mergeCell ref="J43:K43"/>
    <mergeCell ref="F72:I72"/>
    <mergeCell ref="B76:N76"/>
    <mergeCell ref="B2:N2"/>
    <mergeCell ref="D43:F43"/>
    <mergeCell ref="D47:E47"/>
    <mergeCell ref="J48:K48"/>
    <mergeCell ref="J49:K49"/>
    <mergeCell ref="J51:K51"/>
    <mergeCell ref="A30:N30"/>
    <mergeCell ref="C31:M31"/>
    <mergeCell ref="B32:B6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Fédération Française de 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Fédération Française de Tennis</dc:creator>
  <cp:keywords/>
  <dc:description/>
  <cp:lastModifiedBy>Dominique</cp:lastModifiedBy>
  <cp:lastPrinted>2023-01-02T14:06:58Z</cp:lastPrinted>
  <dcterms:created xsi:type="dcterms:W3CDTF">2005-11-15T14:32:03Z</dcterms:created>
  <dcterms:modified xsi:type="dcterms:W3CDTF">2024-01-09T01:55:17Z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